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0" windowWidth="20490" windowHeight="6045"/>
  </bookViews>
  <sheets>
    <sheet name="Financeiro" sheetId="8" r:id="rId1"/>
  </sheets>
  <calcPr calcId="145621"/>
</workbook>
</file>

<file path=xl/calcChain.xml><?xml version="1.0" encoding="utf-8"?>
<calcChain xmlns="http://schemas.openxmlformats.org/spreadsheetml/2006/main">
  <c r="B33" i="8" l="1"/>
  <c r="B2" i="8"/>
  <c r="B7" i="8" s="1"/>
  <c r="B18" i="8"/>
  <c r="B31" i="8" s="1"/>
  <c r="G6" i="8" l="1"/>
  <c r="G5" i="8"/>
  <c r="G3" i="8"/>
  <c r="G4" i="8"/>
  <c r="G7" i="8"/>
  <c r="G8" i="8"/>
  <c r="G9" i="8"/>
  <c r="G10" i="8"/>
  <c r="G11" i="8"/>
  <c r="G12" i="8"/>
  <c r="F13" i="8"/>
  <c r="E13" i="8"/>
  <c r="G2" i="8"/>
  <c r="G13" i="8" l="1"/>
</calcChain>
</file>

<file path=xl/sharedStrings.xml><?xml version="1.0" encoding="utf-8"?>
<sst xmlns="http://schemas.openxmlformats.org/spreadsheetml/2006/main" count="44" uniqueCount="41">
  <si>
    <t>Valor total recebido com inscrições</t>
  </si>
  <si>
    <t>Patrocínio Itaipu Binacional</t>
  </si>
  <si>
    <t xml:space="preserve">Valor recebido da Atricon para o Congresso </t>
  </si>
  <si>
    <t>Rendimento das aplicações financeiras</t>
  </si>
  <si>
    <t>Outras receitas</t>
  </si>
  <si>
    <t>TOTAL DE RECEITAS</t>
  </si>
  <si>
    <t>RECEITAS</t>
  </si>
  <si>
    <t>Hospedagem</t>
  </si>
  <si>
    <t>Transporte in/out</t>
  </si>
  <si>
    <t>Transporte interno</t>
  </si>
  <si>
    <t>Alimentação</t>
  </si>
  <si>
    <t>São Francisco</t>
  </si>
  <si>
    <t>Colina Premium</t>
  </si>
  <si>
    <t>Encantos Canela</t>
  </si>
  <si>
    <t>Encantos Hortênsias</t>
  </si>
  <si>
    <t>Encantos Charme</t>
  </si>
  <si>
    <t>Estrelas da Serra</t>
  </si>
  <si>
    <t>Klein Ville Canela</t>
  </si>
  <si>
    <t>Klein Ville Gramado</t>
  </si>
  <si>
    <t>Laghetto Vivace</t>
  </si>
  <si>
    <t>Serra Azul</t>
  </si>
  <si>
    <t>TOTAL DE DESPESAS</t>
  </si>
  <si>
    <t>DESPESAS</t>
  </si>
  <si>
    <t>Brindes do evento (camisetas e sacochilas)</t>
  </si>
  <si>
    <t>Custo total com esportes</t>
  </si>
  <si>
    <t>Buffet de encerramento</t>
  </si>
  <si>
    <t>Cobertura do evento (vídeo e fotos)</t>
  </si>
  <si>
    <t>Bebidas para abertura e encerramento</t>
  </si>
  <si>
    <t>Iluminação e sonorização do encerramento</t>
  </si>
  <si>
    <t>Banda (encerramento)</t>
  </si>
  <si>
    <t>Doação de leite (OTC Social)</t>
  </si>
  <si>
    <t>Água consumida em toda a Olimpíada</t>
  </si>
  <si>
    <t>Taxas bancárias</t>
  </si>
  <si>
    <t>Segurança e limpeza do Ginásio Perinão</t>
  </si>
  <si>
    <t>Aluguel Serra Park (encerramento)</t>
  </si>
  <si>
    <t>Sonorização abertura e Congresso</t>
  </si>
  <si>
    <t>Material visual (banners, faixas e pódios)</t>
  </si>
  <si>
    <t>RESULTADO FINAL DO EVENTO</t>
  </si>
  <si>
    <t>Outras despesas</t>
  </si>
  <si>
    <t>Transporte para o encerramento</t>
  </si>
  <si>
    <t>Desenvolvimento e hospedagem de website para o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</si>
</sst>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 applyAlignment="1">
      <alignment horizontal="center"/>
    </xf>
    <xf numFmtId="43" fontId="2" fillId="0" borderId="1" xfId="1" applyFont="1" applyBorder="1"/>
    <xf numFmtId="43" fontId="2" fillId="0" borderId="1" xfId="0" applyNumberFormat="1" applyFont="1" applyBorder="1"/>
    <xf numFmtId="43" fontId="2" fillId="0" borderId="0" xfId="1" applyFont="1" applyBorder="1"/>
    <xf numFmtId="43" fontId="0" fillId="0" borderId="2" xfId="1" applyFont="1" applyBorder="1"/>
    <xf numFmtId="43" fontId="0" fillId="0" borderId="0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29" sqref="A29"/>
    </sheetView>
  </sheetViews>
  <sheetFormatPr defaultRowHeight="15" x14ac:dyDescent="0.25"/>
  <cols>
    <col min="1" max="1" width="54.5703125" bestFit="1" customWidth="1"/>
    <col min="2" max="2" width="13.28515625" style="5" bestFit="1" customWidth="1"/>
    <col min="4" max="4" width="12.140625" bestFit="1" customWidth="1"/>
    <col min="5" max="7" width="13.28515625" bestFit="1" customWidth="1"/>
    <col min="8" max="8" width="19" bestFit="1" customWidth="1"/>
  </cols>
  <sheetData>
    <row r="1" spans="1:8" x14ac:dyDescent="0.25">
      <c r="B1" s="6" t="s">
        <v>6</v>
      </c>
      <c r="E1" s="2" t="s">
        <v>10</v>
      </c>
      <c r="F1" s="2" t="s">
        <v>7</v>
      </c>
    </row>
    <row r="2" spans="1:8" x14ac:dyDescent="0.25">
      <c r="A2" t="s">
        <v>0</v>
      </c>
      <c r="B2" s="5">
        <f>2308890.02-40356.64</f>
        <v>2268533.38</v>
      </c>
      <c r="E2" s="5">
        <v>14875</v>
      </c>
      <c r="F2" s="5">
        <v>63665</v>
      </c>
      <c r="G2" s="1">
        <f>SUM(E2:F2)</f>
        <v>78540</v>
      </c>
      <c r="H2" t="s">
        <v>11</v>
      </c>
    </row>
    <row r="3" spans="1:8" x14ac:dyDescent="0.25">
      <c r="A3" t="s">
        <v>1</v>
      </c>
      <c r="B3" s="5">
        <v>70000</v>
      </c>
      <c r="E3" s="5">
        <v>10150</v>
      </c>
      <c r="F3" s="5">
        <v>44425</v>
      </c>
      <c r="G3" s="1">
        <f t="shared" ref="G3:G12" si="0">SUM(E3:F3)</f>
        <v>54575</v>
      </c>
      <c r="H3" t="s">
        <v>12</v>
      </c>
    </row>
    <row r="4" spans="1:8" x14ac:dyDescent="0.25">
      <c r="A4" t="s">
        <v>3</v>
      </c>
      <c r="B4" s="5">
        <v>7772.81</v>
      </c>
      <c r="E4" s="5">
        <v>25550</v>
      </c>
      <c r="F4" s="5">
        <v>139260</v>
      </c>
      <c r="G4" s="1">
        <f t="shared" si="0"/>
        <v>164810</v>
      </c>
      <c r="H4" t="s">
        <v>13</v>
      </c>
    </row>
    <row r="5" spans="1:8" x14ac:dyDescent="0.25">
      <c r="A5" t="s">
        <v>2</v>
      </c>
      <c r="B5" s="11">
        <v>4000</v>
      </c>
      <c r="E5" s="5">
        <v>27475</v>
      </c>
      <c r="F5" s="5">
        <v>161100</v>
      </c>
      <c r="G5" s="1">
        <f t="shared" si="0"/>
        <v>188575</v>
      </c>
      <c r="H5" t="s">
        <v>14</v>
      </c>
    </row>
    <row r="6" spans="1:8" x14ac:dyDescent="0.25">
      <c r="A6" s="3" t="s">
        <v>4</v>
      </c>
      <c r="B6" s="10">
        <v>600</v>
      </c>
      <c r="E6" s="5">
        <v>105</v>
      </c>
      <c r="F6" s="5">
        <v>1080</v>
      </c>
      <c r="G6" s="1">
        <f t="shared" si="0"/>
        <v>1185</v>
      </c>
      <c r="H6" t="s">
        <v>15</v>
      </c>
    </row>
    <row r="7" spans="1:8" x14ac:dyDescent="0.25">
      <c r="A7" s="4" t="s">
        <v>5</v>
      </c>
      <c r="B7" s="9">
        <f>SUM(B2:B6)</f>
        <v>2350906.19</v>
      </c>
      <c r="E7" s="5">
        <v>40950</v>
      </c>
      <c r="F7" s="5">
        <v>220830</v>
      </c>
      <c r="G7" s="1">
        <f>SUM(E7:F7)</f>
        <v>261780</v>
      </c>
      <c r="H7" t="s">
        <v>16</v>
      </c>
    </row>
    <row r="8" spans="1:8" s="3" customFormat="1" x14ac:dyDescent="0.25">
      <c r="E8" s="5">
        <v>15750</v>
      </c>
      <c r="F8" s="5">
        <v>108384</v>
      </c>
      <c r="G8" s="1">
        <f>SUM(E8:F8)</f>
        <v>124134</v>
      </c>
      <c r="H8" t="s">
        <v>17</v>
      </c>
    </row>
    <row r="9" spans="1:8" x14ac:dyDescent="0.25">
      <c r="B9" s="6" t="s">
        <v>22</v>
      </c>
      <c r="E9" s="5">
        <v>8400</v>
      </c>
      <c r="F9" s="5">
        <v>51840</v>
      </c>
      <c r="G9" s="1">
        <f>SUM(E9:F9)</f>
        <v>60240</v>
      </c>
      <c r="H9" t="s">
        <v>18</v>
      </c>
    </row>
    <row r="10" spans="1:8" x14ac:dyDescent="0.25">
      <c r="A10" t="s">
        <v>7</v>
      </c>
      <c r="B10" s="5">
        <v>1305094</v>
      </c>
      <c r="E10" s="5">
        <v>18375</v>
      </c>
      <c r="F10" s="5">
        <v>90900</v>
      </c>
      <c r="G10" s="1">
        <f>SUM(E10:F10)</f>
        <v>109275</v>
      </c>
      <c r="H10" t="s">
        <v>19</v>
      </c>
    </row>
    <row r="11" spans="1:8" x14ac:dyDescent="0.25">
      <c r="A11" t="s">
        <v>10</v>
      </c>
      <c r="B11" s="5">
        <v>233835</v>
      </c>
      <c r="E11" s="5">
        <v>59955</v>
      </c>
      <c r="F11" s="5">
        <v>348010</v>
      </c>
      <c r="G11" s="1">
        <f>SUM(E11:F11)</f>
        <v>407965</v>
      </c>
      <c r="H11" t="s">
        <v>20</v>
      </c>
    </row>
    <row r="12" spans="1:8" x14ac:dyDescent="0.25">
      <c r="A12" t="s">
        <v>8</v>
      </c>
      <c r="B12" s="5">
        <v>155260</v>
      </c>
      <c r="E12" s="5">
        <v>12250</v>
      </c>
      <c r="F12" s="5">
        <v>75600</v>
      </c>
      <c r="G12" s="1">
        <f>SUM(E12:F12)</f>
        <v>87850</v>
      </c>
      <c r="H12" t="s">
        <v>19</v>
      </c>
    </row>
    <row r="13" spans="1:8" ht="15.75" thickBot="1" x14ac:dyDescent="0.3">
      <c r="A13" t="s">
        <v>9</v>
      </c>
      <c r="B13" s="5">
        <v>153330</v>
      </c>
      <c r="E13" s="7">
        <f>SUM(E2:E12)</f>
        <v>233835</v>
      </c>
      <c r="F13" s="7">
        <f>SUM(F2:F12)</f>
        <v>1305094</v>
      </c>
      <c r="G13" s="8">
        <f>SUM(E13:F13)</f>
        <v>1538929</v>
      </c>
    </row>
    <row r="14" spans="1:8" ht="15.75" thickTop="1" x14ac:dyDescent="0.25">
      <c r="A14" t="s">
        <v>24</v>
      </c>
      <c r="B14" s="5">
        <v>129694.03</v>
      </c>
    </row>
    <row r="15" spans="1:8" x14ac:dyDescent="0.25">
      <c r="A15" t="s">
        <v>25</v>
      </c>
      <c r="B15" s="5">
        <v>100000</v>
      </c>
    </row>
    <row r="16" spans="1:8" x14ac:dyDescent="0.25">
      <c r="A16" s="3" t="s">
        <v>23</v>
      </c>
      <c r="B16" s="5">
        <v>44842.8</v>
      </c>
    </row>
    <row r="17" spans="1:5" x14ac:dyDescent="0.25">
      <c r="A17" t="s">
        <v>26</v>
      </c>
      <c r="B17" s="5">
        <v>37000</v>
      </c>
    </row>
    <row r="18" spans="1:5" s="3" customFormat="1" x14ac:dyDescent="0.25">
      <c r="A18" s="3" t="s">
        <v>27</v>
      </c>
      <c r="B18" s="5">
        <f>12000+1378</f>
        <v>13378</v>
      </c>
    </row>
    <row r="19" spans="1:5" x14ac:dyDescent="0.25">
      <c r="A19" s="3" t="s">
        <v>30</v>
      </c>
      <c r="B19" s="5">
        <v>10000</v>
      </c>
    </row>
    <row r="20" spans="1:5" s="3" customFormat="1" x14ac:dyDescent="0.25">
      <c r="A20" t="s">
        <v>28</v>
      </c>
      <c r="B20" s="5">
        <v>7000</v>
      </c>
    </row>
    <row r="21" spans="1:5" s="3" customFormat="1" x14ac:dyDescent="0.25">
      <c r="A21" t="s">
        <v>39</v>
      </c>
      <c r="B21" s="5">
        <v>6500</v>
      </c>
    </row>
    <row r="22" spans="1:5" x14ac:dyDescent="0.25">
      <c r="A22" t="s">
        <v>31</v>
      </c>
      <c r="B22" s="5">
        <v>6458.4</v>
      </c>
    </row>
    <row r="23" spans="1:5" x14ac:dyDescent="0.25">
      <c r="A23" s="3" t="s">
        <v>34</v>
      </c>
      <c r="B23" s="5">
        <v>5000</v>
      </c>
    </row>
    <row r="24" spans="1:5" x14ac:dyDescent="0.25">
      <c r="A24" s="3" t="s">
        <v>35</v>
      </c>
      <c r="B24" s="5">
        <v>3400</v>
      </c>
    </row>
    <row r="25" spans="1:5" s="3" customFormat="1" x14ac:dyDescent="0.25">
      <c r="A25" s="3" t="s">
        <v>33</v>
      </c>
      <c r="B25" s="5">
        <v>2696.7</v>
      </c>
    </row>
    <row r="26" spans="1:5" s="3" customFormat="1" x14ac:dyDescent="0.25">
      <c r="A26" t="s">
        <v>29</v>
      </c>
      <c r="B26" s="5">
        <v>2500</v>
      </c>
    </row>
    <row r="27" spans="1:5" s="3" customFormat="1" x14ac:dyDescent="0.25">
      <c r="A27" s="3" t="s">
        <v>36</v>
      </c>
      <c r="B27" s="5">
        <v>2500</v>
      </c>
    </row>
    <row r="28" spans="1:5" x14ac:dyDescent="0.25">
      <c r="A28" s="3" t="s">
        <v>40</v>
      </c>
      <c r="B28" s="11">
        <v>2000</v>
      </c>
      <c r="D28" s="5"/>
      <c r="E28" s="5"/>
    </row>
    <row r="29" spans="1:5" s="3" customFormat="1" x14ac:dyDescent="0.25">
      <c r="A29" s="3" t="s">
        <v>32</v>
      </c>
      <c r="B29" s="5">
        <v>1064.8800000000001</v>
      </c>
      <c r="D29" s="5"/>
      <c r="E29" s="5"/>
    </row>
    <row r="30" spans="1:5" s="3" customFormat="1" x14ac:dyDescent="0.25">
      <c r="A30" t="s">
        <v>38</v>
      </c>
      <c r="B30" s="10">
        <v>34013.620000000003</v>
      </c>
      <c r="D30" s="5"/>
      <c r="E30" s="5"/>
    </row>
    <row r="31" spans="1:5" x14ac:dyDescent="0.25">
      <c r="A31" s="4" t="s">
        <v>21</v>
      </c>
      <c r="B31" s="9">
        <f>SUM(B10:B30)</f>
        <v>2255567.4300000002</v>
      </c>
      <c r="D31" s="5"/>
      <c r="E31" s="5"/>
    </row>
    <row r="32" spans="1:5" s="3" customFormat="1" x14ac:dyDescent="0.25">
      <c r="D32" s="5"/>
      <c r="E32" s="5"/>
    </row>
    <row r="33" spans="1:5" ht="15.75" thickBot="1" x14ac:dyDescent="0.3">
      <c r="A33" s="4" t="s">
        <v>37</v>
      </c>
      <c r="B33" s="7">
        <f>B7-B31</f>
        <v>95338.759999999776</v>
      </c>
      <c r="D33" s="5"/>
      <c r="E33" s="5"/>
    </row>
    <row r="34" spans="1:5" ht="15.75" thickTop="1" x14ac:dyDescent="0.25">
      <c r="D34" s="5"/>
      <c r="E34" s="5"/>
    </row>
    <row r="35" spans="1:5" x14ac:dyDescent="0.25">
      <c r="D35" s="5"/>
      <c r="E35" s="5"/>
    </row>
    <row r="36" spans="1:5" x14ac:dyDescent="0.25">
      <c r="D36" s="5"/>
      <c r="E36" s="5"/>
    </row>
    <row r="37" spans="1:5" x14ac:dyDescent="0.25">
      <c r="D37" s="5"/>
      <c r="E37" s="5"/>
    </row>
    <row r="38" spans="1:5" x14ac:dyDescent="0.25">
      <c r="D38" s="5"/>
      <c r="E38" s="5"/>
    </row>
    <row r="39" spans="1:5" x14ac:dyDescent="0.25">
      <c r="D39" s="5"/>
      <c r="E39" s="5"/>
    </row>
    <row r="40" spans="1:5" x14ac:dyDescent="0.25">
      <c r="D40" s="5"/>
      <c r="E40" s="5"/>
    </row>
    <row r="41" spans="1:5" x14ac:dyDescent="0.25">
      <c r="D41" s="5"/>
      <c r="E41" s="5"/>
    </row>
    <row r="42" spans="1:5" x14ac:dyDescent="0.25">
      <c r="D42" s="5"/>
      <c r="E42" s="5"/>
    </row>
    <row r="43" spans="1:5" x14ac:dyDescent="0.25">
      <c r="D43" s="5"/>
      <c r="E43" s="5"/>
    </row>
    <row r="44" spans="1:5" x14ac:dyDescent="0.25">
      <c r="D44" s="5"/>
      <c r="E44" s="5"/>
    </row>
    <row r="45" spans="1:5" x14ac:dyDescent="0.25">
      <c r="D45" s="5"/>
      <c r="E45" s="5"/>
    </row>
    <row r="46" spans="1:5" x14ac:dyDescent="0.25">
      <c r="D46" s="5"/>
      <c r="E46" s="5"/>
    </row>
    <row r="47" spans="1:5" x14ac:dyDescent="0.25">
      <c r="D47" s="5"/>
      <c r="E47" s="5"/>
    </row>
    <row r="48" spans="1:5" x14ac:dyDescent="0.25">
      <c r="D48" s="5"/>
      <c r="E48" s="5"/>
    </row>
    <row r="49" spans="4:5" x14ac:dyDescent="0.25">
      <c r="D49" s="5"/>
      <c r="E49" s="5"/>
    </row>
    <row r="50" spans="4:5" x14ac:dyDescent="0.25">
      <c r="D50" s="5"/>
      <c r="E50" s="5"/>
    </row>
  </sheetData>
  <sortState ref="A10:B31">
    <sortCondition descending="1" ref="B1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Financeiro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Juliano de Oliveira</dc:creator>
  <cp:lastModifiedBy>Fabio Juliano de Oliveira</cp:lastModifiedBy>
  <cp:lastPrinted>2018-12-13T13:31:53Z</cp:lastPrinted>
  <dcterms:created xsi:type="dcterms:W3CDTF">2018-05-15T16:59:30Z</dcterms:created>
  <dcterms:modified xsi:type="dcterms:W3CDTF">2019-03-26T13:22:52Z</dcterms:modified>
</cp:coreProperties>
</file>